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MARIANA\1 Mis inmuebles\2 Zihuatanejo\La Ropa\1 Condos\1 Balcones del Sol\Precios\"/>
    </mc:Choice>
  </mc:AlternateContent>
  <bookViews>
    <workbookView xWindow="0" yWindow="0" windowWidth="20160" windowHeight="904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J19" i="1" l="1"/>
  <c r="J15" i="1"/>
  <c r="J11" i="1"/>
  <c r="J7" i="1"/>
  <c r="G19" i="1"/>
  <c r="G15" i="1"/>
  <c r="G11" i="1"/>
  <c r="G7" i="1"/>
  <c r="G18" i="1" l="1"/>
  <c r="G17" i="1"/>
  <c r="G16" i="1"/>
  <c r="G14" i="1"/>
  <c r="G13" i="1"/>
  <c r="G12" i="1"/>
  <c r="G10" i="1"/>
  <c r="G9" i="1"/>
  <c r="G8" i="1"/>
  <c r="G6" i="1"/>
  <c r="G5" i="1"/>
  <c r="G4" i="1"/>
  <c r="I19" i="1" l="1"/>
  <c r="J18" i="1"/>
  <c r="I18" i="1" s="1"/>
  <c r="J17" i="1"/>
  <c r="I17" i="1" s="1"/>
  <c r="J16" i="1"/>
  <c r="I16" i="1" s="1"/>
  <c r="I15" i="1"/>
  <c r="J14" i="1"/>
  <c r="I14" i="1" s="1"/>
  <c r="J13" i="1"/>
  <c r="I13" i="1" s="1"/>
  <c r="J12" i="1"/>
  <c r="I12" i="1" s="1"/>
  <c r="I11" i="1"/>
  <c r="J10" i="1"/>
  <c r="I10" i="1" s="1"/>
  <c r="J9" i="1"/>
  <c r="I9" i="1" s="1"/>
  <c r="J8" i="1"/>
  <c r="I8" i="1" s="1"/>
  <c r="I7" i="1"/>
  <c r="J6" i="1"/>
  <c r="I6" i="1" s="1"/>
  <c r="J5" i="1"/>
  <c r="I5" i="1" s="1"/>
  <c r="J4" i="1"/>
  <c r="I4" i="1" s="1"/>
</calcChain>
</file>

<file path=xl/sharedStrings.xml><?xml version="1.0" encoding="utf-8"?>
<sst xmlns="http://schemas.openxmlformats.org/spreadsheetml/2006/main" count="44" uniqueCount="26">
  <si>
    <t>STATUS</t>
  </si>
  <si>
    <t>A</t>
  </si>
  <si>
    <t>103</t>
  </si>
  <si>
    <t>PH 104</t>
  </si>
  <si>
    <t>B</t>
  </si>
  <si>
    <t>BALCONES DEL SOL</t>
  </si>
  <si>
    <t>C</t>
  </si>
  <si>
    <t>D</t>
  </si>
  <si>
    <t>TOWER</t>
  </si>
  <si>
    <t>UNIT</t>
  </si>
  <si>
    <t>BED</t>
  </si>
  <si>
    <t>TOTAL PRICE USD</t>
  </si>
  <si>
    <t xml:space="preserve"> PRE SALE PRICE</t>
  </si>
  <si>
    <t>PRESALE DISCOUNT</t>
  </si>
  <si>
    <t xml:space="preserve">20% Downpayment upon signature of promissory sales agreement </t>
  </si>
  <si>
    <t>20% Presale discount in cash payments</t>
  </si>
  <si>
    <t>10% Presale discount in deferred payments</t>
  </si>
  <si>
    <t>60% In 4 equal monthly payments</t>
  </si>
  <si>
    <t>20% Upon signature of the definitive title before the Public Notary</t>
  </si>
  <si>
    <t>Price List</t>
  </si>
  <si>
    <t>MANNER OF PAYMENT</t>
  </si>
  <si>
    <t>M2</t>
  </si>
  <si>
    <t>Sq. Ft.</t>
  </si>
  <si>
    <t>PRICE M2</t>
  </si>
  <si>
    <t>BATH</t>
  </si>
  <si>
    <t>M2 ROOF GARDEN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</si>
</sst>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A23" sqref="A23:K26"/>
    </sheetView>
  </sheetViews>
  <sheetFormatPr baseColWidth="10" defaultRowHeight="15" x14ac:dyDescent="0.25"/>
  <cols>
    <col min="1" max="1" width="6.7109375" customWidth="1"/>
    <col min="2" max="2" width="7.28515625" customWidth="1"/>
    <col min="3" max="3" width="4.5703125" customWidth="1"/>
    <col min="4" max="4" width="5.28515625" customWidth="1"/>
    <col min="5" max="6" width="6.7109375" customWidth="1"/>
    <col min="7" max="7" width="9" customWidth="1"/>
    <col min="8" max="8" width="9.7109375" customWidth="1"/>
    <col min="9" max="9" width="11.42578125" customWidth="1"/>
    <col min="10" max="10" width="11" customWidth="1"/>
    <col min="11" max="11" width="10.42578125" customWidth="1"/>
  </cols>
  <sheetData>
    <row r="1" spans="1:11" ht="26.25" x14ac:dyDescent="0.4">
      <c r="A1" s="27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34.15" customHeight="1" x14ac:dyDescent="0.25">
      <c r="A2" s="29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3" customHeight="1" x14ac:dyDescent="0.25">
      <c r="A3" s="1" t="s">
        <v>8</v>
      </c>
      <c r="B3" s="2" t="s">
        <v>9</v>
      </c>
      <c r="C3" s="2" t="s">
        <v>10</v>
      </c>
      <c r="D3" s="2" t="s">
        <v>24</v>
      </c>
      <c r="E3" s="2" t="s">
        <v>21</v>
      </c>
      <c r="F3" s="17" t="s">
        <v>25</v>
      </c>
      <c r="G3" s="2" t="s">
        <v>22</v>
      </c>
      <c r="H3" s="3" t="s">
        <v>23</v>
      </c>
      <c r="I3" s="3" t="s">
        <v>12</v>
      </c>
      <c r="J3" s="3" t="s">
        <v>11</v>
      </c>
      <c r="K3" s="4" t="s">
        <v>0</v>
      </c>
    </row>
    <row r="4" spans="1:11" x14ac:dyDescent="0.25">
      <c r="A4" s="8" t="s">
        <v>1</v>
      </c>
      <c r="B4" s="9">
        <v>101</v>
      </c>
      <c r="C4" s="9">
        <v>2</v>
      </c>
      <c r="D4" s="9">
        <v>2</v>
      </c>
      <c r="E4" s="10">
        <v>126.11</v>
      </c>
      <c r="F4" s="10"/>
      <c r="G4" s="10">
        <f>E4*10.764</f>
        <v>1357.44804</v>
      </c>
      <c r="H4" s="10">
        <v>1938</v>
      </c>
      <c r="I4" s="10">
        <f>J4-(J4*10%)</f>
        <v>219961.06199999998</v>
      </c>
      <c r="J4" s="11">
        <f>E4*H4</f>
        <v>244401.18</v>
      </c>
      <c r="K4" s="5"/>
    </row>
    <row r="5" spans="1:11" x14ac:dyDescent="0.25">
      <c r="A5" s="8" t="s">
        <v>1</v>
      </c>
      <c r="B5" s="9">
        <v>102</v>
      </c>
      <c r="C5" s="9">
        <v>2</v>
      </c>
      <c r="D5" s="9">
        <v>2</v>
      </c>
      <c r="E5" s="10">
        <v>115.43</v>
      </c>
      <c r="F5" s="10"/>
      <c r="G5" s="10">
        <f>E5*10.764</f>
        <v>1242.4885200000001</v>
      </c>
      <c r="H5" s="10">
        <v>2000</v>
      </c>
      <c r="I5" s="10">
        <f t="shared" ref="I5:I19" si="0">J5-(J5*10%)</f>
        <v>207774</v>
      </c>
      <c r="J5" s="11">
        <f>E5*H5</f>
        <v>230860</v>
      </c>
      <c r="K5" s="5"/>
    </row>
    <row r="6" spans="1:11" x14ac:dyDescent="0.25">
      <c r="A6" s="8" t="s">
        <v>1</v>
      </c>
      <c r="B6" s="12" t="s">
        <v>2</v>
      </c>
      <c r="C6" s="13">
        <v>2</v>
      </c>
      <c r="D6" s="13">
        <v>2</v>
      </c>
      <c r="E6" s="10">
        <v>115.43</v>
      </c>
      <c r="F6" s="10"/>
      <c r="G6" s="10">
        <f>E6*10.764</f>
        <v>1242.4885200000001</v>
      </c>
      <c r="H6" s="10">
        <v>2050</v>
      </c>
      <c r="I6" s="10">
        <f t="shared" si="0"/>
        <v>212968.35</v>
      </c>
      <c r="J6" s="11">
        <f>E6*H6</f>
        <v>236631.5</v>
      </c>
      <c r="K6" s="5"/>
    </row>
    <row r="7" spans="1:11" x14ac:dyDescent="0.25">
      <c r="A7" s="13" t="s">
        <v>1</v>
      </c>
      <c r="B7" s="13" t="s">
        <v>3</v>
      </c>
      <c r="C7" s="13">
        <v>2</v>
      </c>
      <c r="D7" s="13">
        <v>2</v>
      </c>
      <c r="E7" s="16">
        <v>148.78</v>
      </c>
      <c r="F7" s="16">
        <v>68.7</v>
      </c>
      <c r="G7" s="10">
        <f>(E7+F7)*10.764</f>
        <v>2340.9547200000002</v>
      </c>
      <c r="H7" s="10">
        <v>2100</v>
      </c>
      <c r="I7" s="10">
        <f t="shared" si="0"/>
        <v>411037.20000000007</v>
      </c>
      <c r="J7" s="14">
        <f>(E7+F7)*H7</f>
        <v>456708.00000000006</v>
      </c>
      <c r="K7" s="6"/>
    </row>
    <row r="8" spans="1:11" x14ac:dyDescent="0.25">
      <c r="A8" s="8" t="s">
        <v>4</v>
      </c>
      <c r="B8" s="9">
        <v>101</v>
      </c>
      <c r="C8" s="9">
        <v>2</v>
      </c>
      <c r="D8" s="9">
        <v>2</v>
      </c>
      <c r="E8" s="10">
        <v>107.92</v>
      </c>
      <c r="F8" s="10"/>
      <c r="G8" s="10">
        <f>E8*10.764</f>
        <v>1161.6508799999999</v>
      </c>
      <c r="H8" s="10">
        <v>1938</v>
      </c>
      <c r="I8" s="10">
        <f t="shared" si="0"/>
        <v>188234.06399999998</v>
      </c>
      <c r="J8" s="11">
        <f>E8*H8</f>
        <v>209148.96</v>
      </c>
      <c r="K8" s="5"/>
    </row>
    <row r="9" spans="1:11" x14ac:dyDescent="0.25">
      <c r="A9" s="8" t="s">
        <v>4</v>
      </c>
      <c r="B9" s="9">
        <v>102</v>
      </c>
      <c r="C9" s="9">
        <v>2</v>
      </c>
      <c r="D9" s="9">
        <v>2</v>
      </c>
      <c r="E9" s="10">
        <v>110.81</v>
      </c>
      <c r="F9" s="10"/>
      <c r="G9" s="10">
        <f>E9*10.764</f>
        <v>1192.75884</v>
      </c>
      <c r="H9" s="10">
        <v>2000</v>
      </c>
      <c r="I9" s="10">
        <f t="shared" si="0"/>
        <v>199458</v>
      </c>
      <c r="J9" s="11">
        <f>E9*H9</f>
        <v>221620</v>
      </c>
      <c r="K9" s="5"/>
    </row>
    <row r="10" spans="1:11" x14ac:dyDescent="0.25">
      <c r="A10" s="8" t="s">
        <v>4</v>
      </c>
      <c r="B10" s="15" t="s">
        <v>2</v>
      </c>
      <c r="C10" s="9">
        <v>2</v>
      </c>
      <c r="D10" s="9">
        <v>2</v>
      </c>
      <c r="E10" s="10">
        <v>110.81</v>
      </c>
      <c r="F10" s="10"/>
      <c r="G10" s="10">
        <f>E10*10.764</f>
        <v>1192.75884</v>
      </c>
      <c r="H10" s="10">
        <v>2050</v>
      </c>
      <c r="I10" s="10">
        <f t="shared" si="0"/>
        <v>204444.45</v>
      </c>
      <c r="J10" s="11">
        <f>E10*H10</f>
        <v>227160.5</v>
      </c>
      <c r="K10" s="5"/>
    </row>
    <row r="11" spans="1:11" x14ac:dyDescent="0.25">
      <c r="A11" s="13" t="s">
        <v>4</v>
      </c>
      <c r="B11" s="12" t="s">
        <v>3</v>
      </c>
      <c r="C11" s="13">
        <v>2</v>
      </c>
      <c r="D11" s="13">
        <v>2</v>
      </c>
      <c r="E11" s="16">
        <v>137.22999999999999</v>
      </c>
      <c r="F11" s="16">
        <v>72.400000000000006</v>
      </c>
      <c r="G11" s="10">
        <f>(E11+F11)*10.764</f>
        <v>2256.45732</v>
      </c>
      <c r="H11" s="16">
        <v>2100</v>
      </c>
      <c r="I11" s="16">
        <f t="shared" si="0"/>
        <v>396200.7</v>
      </c>
      <c r="J11" s="14">
        <f>(E11+F11)*H11</f>
        <v>440223</v>
      </c>
      <c r="K11" s="7"/>
    </row>
    <row r="12" spans="1:11" x14ac:dyDescent="0.25">
      <c r="A12" s="8" t="s">
        <v>6</v>
      </c>
      <c r="B12" s="9">
        <v>101</v>
      </c>
      <c r="C12" s="9">
        <v>2</v>
      </c>
      <c r="D12" s="9">
        <v>2</v>
      </c>
      <c r="E12" s="10">
        <v>126.11</v>
      </c>
      <c r="F12" s="10"/>
      <c r="G12" s="10">
        <f>E12*10.764</f>
        <v>1357.44804</v>
      </c>
      <c r="H12" s="10">
        <v>1938</v>
      </c>
      <c r="I12" s="10">
        <f t="shared" si="0"/>
        <v>219961.06199999998</v>
      </c>
      <c r="J12" s="11">
        <f>E12*H12</f>
        <v>244401.18</v>
      </c>
      <c r="K12" s="5"/>
    </row>
    <row r="13" spans="1:11" x14ac:dyDescent="0.25">
      <c r="A13" s="8" t="s">
        <v>6</v>
      </c>
      <c r="B13" s="9">
        <v>102</v>
      </c>
      <c r="C13" s="9">
        <v>2</v>
      </c>
      <c r="D13" s="9">
        <v>2</v>
      </c>
      <c r="E13" s="10">
        <v>115.43</v>
      </c>
      <c r="F13" s="10"/>
      <c r="G13" s="10">
        <f>E13*10.764</f>
        <v>1242.4885200000001</v>
      </c>
      <c r="H13" s="10">
        <v>2000</v>
      </c>
      <c r="I13" s="10">
        <f t="shared" si="0"/>
        <v>207774</v>
      </c>
      <c r="J13" s="11">
        <f>E13*H13</f>
        <v>230860</v>
      </c>
      <c r="K13" s="5"/>
    </row>
    <row r="14" spans="1:11" x14ac:dyDescent="0.25">
      <c r="A14" s="8" t="s">
        <v>6</v>
      </c>
      <c r="B14" s="15" t="s">
        <v>2</v>
      </c>
      <c r="C14" s="9">
        <v>2</v>
      </c>
      <c r="D14" s="9">
        <v>2</v>
      </c>
      <c r="E14" s="10">
        <v>115.43</v>
      </c>
      <c r="F14" s="10"/>
      <c r="G14" s="10">
        <f>E14*10.764</f>
        <v>1242.4885200000001</v>
      </c>
      <c r="H14" s="10">
        <v>2050</v>
      </c>
      <c r="I14" s="10">
        <f t="shared" si="0"/>
        <v>212968.35</v>
      </c>
      <c r="J14" s="11">
        <f>E14*H14</f>
        <v>236631.5</v>
      </c>
      <c r="K14" s="5"/>
    </row>
    <row r="15" spans="1:11" x14ac:dyDescent="0.25">
      <c r="A15" s="8" t="s">
        <v>6</v>
      </c>
      <c r="B15" s="12" t="s">
        <v>3</v>
      </c>
      <c r="C15" s="13">
        <v>2</v>
      </c>
      <c r="D15" s="13">
        <v>2</v>
      </c>
      <c r="E15" s="16">
        <v>148.78</v>
      </c>
      <c r="F15" s="16">
        <v>68.7</v>
      </c>
      <c r="G15" s="10">
        <f>(E15+F15)*10.764</f>
        <v>2340.9547200000002</v>
      </c>
      <c r="H15" s="10">
        <v>2100</v>
      </c>
      <c r="I15" s="10">
        <f t="shared" si="0"/>
        <v>411037.20000000007</v>
      </c>
      <c r="J15" s="11">
        <f>(E15+F15)*H15</f>
        <v>456708.00000000006</v>
      </c>
      <c r="K15" s="7"/>
    </row>
    <row r="16" spans="1:11" x14ac:dyDescent="0.25">
      <c r="A16" s="8" t="s">
        <v>7</v>
      </c>
      <c r="B16" s="9">
        <v>101</v>
      </c>
      <c r="C16" s="9">
        <v>2</v>
      </c>
      <c r="D16" s="9">
        <v>2</v>
      </c>
      <c r="E16" s="10">
        <v>107.92</v>
      </c>
      <c r="F16" s="10"/>
      <c r="G16" s="10">
        <f>E16*10.764</f>
        <v>1161.6508799999999</v>
      </c>
      <c r="H16" s="10">
        <v>1938</v>
      </c>
      <c r="I16" s="10">
        <f t="shared" si="0"/>
        <v>188234.06399999998</v>
      </c>
      <c r="J16" s="11">
        <f>E16*H16</f>
        <v>209148.96</v>
      </c>
      <c r="K16" s="5"/>
    </row>
    <row r="17" spans="1:11" x14ac:dyDescent="0.25">
      <c r="A17" s="8" t="s">
        <v>7</v>
      </c>
      <c r="B17" s="9">
        <v>102</v>
      </c>
      <c r="C17" s="9">
        <v>2</v>
      </c>
      <c r="D17" s="9">
        <v>2</v>
      </c>
      <c r="E17" s="10">
        <v>110.81</v>
      </c>
      <c r="F17" s="10"/>
      <c r="G17" s="10">
        <f>E17*10.764</f>
        <v>1192.75884</v>
      </c>
      <c r="H17" s="10">
        <v>2000</v>
      </c>
      <c r="I17" s="10">
        <f t="shared" si="0"/>
        <v>199458</v>
      </c>
      <c r="J17" s="11">
        <f>E17*H17</f>
        <v>221620</v>
      </c>
      <c r="K17" s="5"/>
    </row>
    <row r="18" spans="1:11" x14ac:dyDescent="0.25">
      <c r="A18" s="8" t="s">
        <v>7</v>
      </c>
      <c r="B18" s="15" t="s">
        <v>2</v>
      </c>
      <c r="C18" s="9">
        <v>2</v>
      </c>
      <c r="D18" s="9">
        <v>2</v>
      </c>
      <c r="E18" s="10">
        <v>110.81</v>
      </c>
      <c r="F18" s="10"/>
      <c r="G18" s="10">
        <f>E18*10.764</f>
        <v>1192.75884</v>
      </c>
      <c r="H18" s="10">
        <v>2050</v>
      </c>
      <c r="I18" s="10">
        <f t="shared" si="0"/>
        <v>204444.45</v>
      </c>
      <c r="J18" s="11">
        <f>E18*H18</f>
        <v>227160.5</v>
      </c>
      <c r="K18" s="5"/>
    </row>
    <row r="19" spans="1:11" x14ac:dyDescent="0.25">
      <c r="A19" s="8" t="s">
        <v>7</v>
      </c>
      <c r="B19" s="12" t="s">
        <v>3</v>
      </c>
      <c r="C19" s="13">
        <v>2</v>
      </c>
      <c r="D19" s="13">
        <v>2</v>
      </c>
      <c r="E19" s="16">
        <v>137.22999999999999</v>
      </c>
      <c r="F19" s="16">
        <v>72.400000000000006</v>
      </c>
      <c r="G19" s="10">
        <f>(E19+F19)*10.764</f>
        <v>2256.45732</v>
      </c>
      <c r="H19" s="10">
        <v>2100</v>
      </c>
      <c r="I19" s="10">
        <f t="shared" si="0"/>
        <v>396200.7</v>
      </c>
      <c r="J19" s="11">
        <f>(E19+F19)*H19</f>
        <v>440223</v>
      </c>
      <c r="K19" s="7"/>
    </row>
    <row r="20" spans="1:11" ht="21" customHeight="1" x14ac:dyDescent="0.25">
      <c r="A20" s="31" t="s">
        <v>13</v>
      </c>
      <c r="B20" s="32"/>
      <c r="C20" s="32"/>
      <c r="D20" s="32"/>
      <c r="E20" s="32"/>
      <c r="F20" s="32"/>
      <c r="G20" s="32"/>
      <c r="H20" s="32"/>
      <c r="I20" s="32"/>
      <c r="J20" s="32"/>
      <c r="K20" s="33"/>
    </row>
    <row r="21" spans="1:11" ht="19.149999999999999" customHeight="1" x14ac:dyDescent="0.25">
      <c r="A21" s="21" t="s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3"/>
    </row>
    <row r="22" spans="1:11" ht="19.149999999999999" customHeight="1" x14ac:dyDescent="0.25">
      <c r="A22" s="24" t="s">
        <v>16</v>
      </c>
      <c r="B22" s="25"/>
      <c r="C22" s="25"/>
      <c r="D22" s="25"/>
      <c r="E22" s="25"/>
      <c r="F22" s="25"/>
      <c r="G22" s="25"/>
      <c r="H22" s="25"/>
      <c r="I22" s="25"/>
      <c r="J22" s="25"/>
      <c r="K22" s="26"/>
    </row>
    <row r="23" spans="1:11" ht="19.149999999999999" customHeight="1" x14ac:dyDescent="0.25">
      <c r="A23" s="34" t="s">
        <v>20</v>
      </c>
      <c r="B23" s="35"/>
      <c r="C23" s="35"/>
      <c r="D23" s="35"/>
      <c r="E23" s="35"/>
      <c r="F23" s="35"/>
      <c r="G23" s="35"/>
      <c r="H23" s="35"/>
      <c r="I23" s="35"/>
      <c r="J23" s="35"/>
      <c r="K23" s="36"/>
    </row>
    <row r="24" spans="1:11" ht="15.6" customHeight="1" x14ac:dyDescent="0.25">
      <c r="A24" s="18" t="s">
        <v>14</v>
      </c>
      <c r="B24" s="19"/>
      <c r="C24" s="19"/>
      <c r="D24" s="19"/>
      <c r="E24" s="19"/>
      <c r="F24" s="19"/>
      <c r="G24" s="19"/>
      <c r="H24" s="19"/>
      <c r="I24" s="19"/>
      <c r="J24" s="19"/>
      <c r="K24" s="20"/>
    </row>
    <row r="25" spans="1:11" ht="15.6" customHeight="1" x14ac:dyDescent="0.25">
      <c r="A25" s="18" t="s">
        <v>17</v>
      </c>
      <c r="B25" s="19"/>
      <c r="C25" s="19"/>
      <c r="D25" s="19"/>
      <c r="E25" s="19"/>
      <c r="F25" s="19"/>
      <c r="G25" s="19"/>
      <c r="H25" s="19"/>
      <c r="I25" s="19"/>
      <c r="J25" s="19"/>
      <c r="K25" s="20"/>
    </row>
    <row r="26" spans="1:11" ht="24.6" customHeight="1" x14ac:dyDescent="0.25">
      <c r="A26" s="37" t="s">
        <v>18</v>
      </c>
      <c r="B26" s="38"/>
      <c r="C26" s="38"/>
      <c r="D26" s="38"/>
      <c r="E26" s="38"/>
      <c r="F26" s="38"/>
      <c r="G26" s="38"/>
      <c r="H26" s="38"/>
      <c r="I26" s="38"/>
      <c r="J26" s="38"/>
      <c r="K26" s="39"/>
    </row>
  </sheetData>
  <mergeCells count="9">
    <mergeCell ref="A25:K25"/>
    <mergeCell ref="A26:K26"/>
    <mergeCell ref="A21:K21"/>
    <mergeCell ref="A22:K22"/>
    <mergeCell ref="A1:K1"/>
    <mergeCell ref="A2:K2"/>
    <mergeCell ref="A20:K20"/>
    <mergeCell ref="A23:K23"/>
    <mergeCell ref="A24:K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Lucy</cp:lastModifiedBy>
  <cp:lastPrinted>2017-01-27T19:13:42Z</cp:lastPrinted>
  <dcterms:created xsi:type="dcterms:W3CDTF">2016-06-28T21:58:22Z</dcterms:created>
  <dcterms:modified xsi:type="dcterms:W3CDTF">2017-10-02T16:52:25Z</dcterms:modified>
</cp:coreProperties>
</file>